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1" i="1" l="1"/>
  <c r="D21" i="1"/>
  <c r="C21" i="1"/>
  <c r="C29" i="1" l="1"/>
  <c r="D8" i="1"/>
  <c r="E8" i="1"/>
  <c r="C8" i="1"/>
  <c r="D33" i="1" l="1"/>
  <c r="E33" i="1"/>
  <c r="C33" i="1"/>
  <c r="D24" i="1"/>
  <c r="E24" i="1"/>
  <c r="C24" i="1"/>
  <c r="E38" i="1"/>
  <c r="D38" i="1"/>
  <c r="C38" i="1"/>
  <c r="D31" i="1"/>
  <c r="E31" i="1"/>
  <c r="C31" i="1"/>
  <c r="D40" i="1" l="1"/>
  <c r="E40" i="1"/>
  <c r="C40" i="1"/>
  <c r="D42" i="1"/>
  <c r="E42" i="1"/>
  <c r="C42" i="1"/>
  <c r="D29" i="1"/>
  <c r="E29" i="1"/>
  <c r="D27" i="1"/>
  <c r="E27" i="1"/>
  <c r="C27" i="1"/>
  <c r="D36" i="1" l="1"/>
  <c r="D23" i="1" s="1"/>
  <c r="E36" i="1"/>
  <c r="E23" i="1" s="1"/>
  <c r="C36" i="1"/>
  <c r="C23" i="1" s="1"/>
  <c r="E7" i="1" l="1"/>
  <c r="E45" i="1" s="1"/>
  <c r="D7" i="1"/>
  <c r="D45" i="1" s="1"/>
  <c r="C7" i="1"/>
  <c r="C45" i="1" l="1"/>
</calcChain>
</file>

<file path=xl/sharedStrings.xml><?xml version="1.0" encoding="utf-8"?>
<sst xmlns="http://schemas.openxmlformats.org/spreadsheetml/2006/main" count="65" uniqueCount="65">
  <si>
    <t>НАЛОГОВЫЕ И НЕНАЛОГОВЫЕ ДОХОДЫ</t>
  </si>
  <si>
    <t>Налог на доходы физических лиц</t>
  </si>
  <si>
    <t>Доходы от продажи материальных и нематериальтнеых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</si>
  <si>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</si>
  <si>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</si>
  <si>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</si>
  <si>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</si>
  <si>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 и органов местного самоуправления</t>
  </si>
  <si>
    <t>0104</t>
  </si>
  <si>
    <t>НАЦИОНАЛЬНАЯ ОБОРОНА</t>
  </si>
  <si>
    <t>0200</t>
  </si>
  <si>
    <t>Мобилизационная 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</si>
  <si>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</si>
  <si>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</si>
  <si>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</si>
  <si>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 чрезвычайных ситуаций природного и техногенного  характера, гражданская оборона</t>
  </si>
  <si>
    <t>НАЦИОНАЛЬНАЯ ЭКОНОМИКА</t>
  </si>
  <si>
    <t>0400</t>
  </si>
  <si>
    <t>Дорожное хозяйство</t>
  </si>
  <si>
    <t>0409</t>
  </si>
  <si>
    <t>ЖИЛИЩНО-КОММУНАЛЬНОЕ ХОЗЯЙСТВО</t>
  </si>
  <si>
    <t>0500</t>
  </si>
  <si>
    <t>Жилищное хозяйство</t>
  </si>
  <si>
    <t>0501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</si>
  <si>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</si>
  <si>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</si>
  <si>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</si>
  <si>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</si>
  <si>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</si>
  <si>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</si>
  <si>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ФИЗИЧЕСКАЯ КУЛЬТУРА И СПОРТ</t>
  </si>
  <si>
    <t>Физическая культура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</si>
  <si>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</si>
  <si>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</si>
  <si>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 xml:space="preserve">Наименование </t>
  </si>
  <si>
    <t>ДОХОДЫ БЮДЖЕТА</t>
  </si>
  <si>
    <t xml:space="preserve"> ИТОГО ДОХОДОВ</t>
  </si>
  <si>
    <t>РАСХОДЫ БЮДЖЕТА</t>
  </si>
  <si>
    <t xml:space="preserve"> ИТОГО РАСХОДОВ </t>
  </si>
  <si>
    <t>ПРОФИЦИТ (+) ДЕФИЦИТ(-)</t>
  </si>
  <si>
    <t xml:space="preserve"> (тыс.руб)</t>
  </si>
  <si>
    <t>Код</t>
  </si>
  <si>
    <t>Проект бюджета</t>
  </si>
  <si>
    <t>Рпр</t>
  </si>
  <si>
    <r>
      <t xml:space="preserve">Общегосударственные  </t>
    </r>
    <r>
      <rPr>
        <b/>
        <sz val="10"/>
        <rFont val="Cambria"/>
        <family val="1"/>
        <charset val="204"/>
      </rPr>
      <t>вопросы</t>
    </r>
  </si>
  <si>
    <t>0310</t>
  </si>
  <si>
    <t>УСЛОВНО-УТВЕРЖДЕННЫЕ РАСХОДЫ</t>
  </si>
  <si>
    <t>2026 г</t>
  </si>
  <si>
    <t>0600</t>
  </si>
  <si>
    <t>0605</t>
  </si>
  <si>
    <t>ОХРАНА ОКРУЖАЮЩЕЙ СРЕДЫ</t>
  </si>
  <si>
    <t>Другие вопросы в области охраны окружающей среды</t>
  </si>
  <si>
    <t>2027 г</t>
  </si>
  <si>
    <t>2028 г</t>
  </si>
  <si>
    <t>Земельный налог физических лиц</t>
  </si>
  <si>
    <t>Налог на имущество физических лиц</t>
  </si>
  <si>
    <t>Единый сельскохозяйственный налог</t>
  </si>
  <si>
    <t>Земельный налог юридических лиц</t>
  </si>
  <si>
    <t>Доходы, получаемые в виде арендной платы за земельные участки</t>
  </si>
  <si>
    <t>Функционирование высшего должностного лица субъекта Российской Федерации и муниципального образования</t>
  </si>
  <si>
    <t>0102</t>
  </si>
  <si>
    <t>Государственная пошлина</t>
  </si>
  <si>
    <t>Доходы от компенсации затрат бюджетов сельских поселений</t>
  </si>
  <si>
    <t>Доходы от сдачи в аренду имущества</t>
  </si>
  <si>
    <r>
      <t xml:space="preserve"> Основные параметры проекта  решения Совета сельского поселения </t>
    </r>
    <r>
      <rPr>
        <b/>
        <sz val="11"/>
        <color rgb="FFFF0000"/>
        <rFont val="Times New Roman"/>
        <family val="1"/>
        <charset val="204"/>
      </rPr>
      <t>Балтийский</t>
    </r>
    <r>
      <rPr>
        <b/>
        <sz val="11"/>
        <color theme="1"/>
        <rFont val="Times New Roman"/>
        <family val="1"/>
        <charset val="204"/>
      </rPr>
      <t xml:space="preserve"> сельсовет муниципального района Иглинский район Республики Башкортостан "О бюджете сельского поселения </t>
    </r>
    <r>
      <rPr>
        <b/>
        <sz val="11"/>
        <color rgb="FFFF0000"/>
        <rFont val="Times New Roman"/>
        <family val="1"/>
        <charset val="204"/>
      </rPr>
      <t>Балтийский</t>
    </r>
    <r>
      <rPr>
        <b/>
        <sz val="11"/>
        <color theme="1"/>
        <rFont val="Times New Roman"/>
        <family val="1"/>
        <charset val="204"/>
      </rPr>
      <t xml:space="preserve"> сельсовет муниципального района Иглинский район Республики Башкортостан на 2026 год и на плановый период 2027 и 2028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</si>
</sst>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mbria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 applyAlignment="1">
      <alignment vertical="top" wrapText="1"/>
    </xf>
    <xf numFmtId="0" fontId="2" fillId="0" borderId="0" xfId="0" applyFont="1"/>
    <xf numFmtId="0" fontId="6" fillId="0" borderId="3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 wrapText="1"/>
    </xf>
    <xf numFmtId="164" fontId="3" fillId="0" borderId="4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wrapText="1"/>
    </xf>
    <xf numFmtId="164" fontId="5" fillId="0" borderId="2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7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Normal="100" workbookViewId="0">
      <selection activeCell="D23" sqref="D23"/>
    </sheetView>
  </sheetViews>
  <sheetFormatPr defaultRowHeight="15" x14ac:dyDescent="0.25"/>
  <cols>
    <col min="1" max="1" width="39.7109375" customWidth="1"/>
    <col min="3" max="3" width="12.5703125" customWidth="1"/>
    <col min="4" max="4" width="12.42578125" customWidth="1"/>
    <col min="5" max="5" width="15" customWidth="1"/>
  </cols>
  <sheetData>
    <row r="1" spans="1:5" ht="75.75" customHeight="1" x14ac:dyDescent="0.25">
      <c r="A1" s="58" t="s">
        <v>64</v>
      </c>
      <c r="B1" s="58"/>
      <c r="C1" s="58"/>
      <c r="D1" s="58"/>
      <c r="E1" s="58"/>
    </row>
    <row r="2" spans="1:5" ht="15.75" customHeight="1" x14ac:dyDescent="0.25">
      <c r="A2" s="7"/>
      <c r="E2" s="49" t="s">
        <v>40</v>
      </c>
    </row>
    <row r="3" spans="1:5" x14ac:dyDescent="0.25">
      <c r="A3" s="59" t="s">
        <v>34</v>
      </c>
      <c r="B3" s="59" t="s">
        <v>41</v>
      </c>
      <c r="C3" s="62" t="s">
        <v>42</v>
      </c>
      <c r="D3" s="63"/>
      <c r="E3" s="63"/>
    </row>
    <row r="4" spans="1:5" ht="15" customHeight="1" x14ac:dyDescent="0.25">
      <c r="A4" s="60"/>
      <c r="B4" s="61"/>
      <c r="C4" s="46" t="s">
        <v>47</v>
      </c>
      <c r="D4" s="47" t="s">
        <v>52</v>
      </c>
      <c r="E4" s="47" t="s">
        <v>53</v>
      </c>
    </row>
    <row r="5" spans="1:5" ht="18.75" customHeight="1" x14ac:dyDescent="0.25">
      <c r="A5" s="8">
        <v>1</v>
      </c>
      <c r="B5" s="8">
        <v>2</v>
      </c>
      <c r="C5" s="8">
        <v>4</v>
      </c>
      <c r="D5" s="48">
        <v>5</v>
      </c>
      <c r="E5" s="8">
        <v>6</v>
      </c>
    </row>
    <row r="6" spans="1:5" ht="15" customHeight="1" x14ac:dyDescent="0.25">
      <c r="A6" s="50" t="s">
        <v>35</v>
      </c>
      <c r="B6" s="51"/>
      <c r="C6" s="51"/>
      <c r="D6" s="51"/>
      <c r="E6" s="52"/>
    </row>
    <row r="7" spans="1:5" ht="15" customHeight="1" x14ac:dyDescent="0.25">
      <c r="A7" s="35" t="s">
        <v>36</v>
      </c>
      <c r="B7" s="36"/>
      <c r="C7" s="37">
        <f>C8+C21</f>
        <v>8340.2999999999993</v>
      </c>
      <c r="D7" s="37">
        <f>D8+D21</f>
        <v>8491.4</v>
      </c>
      <c r="E7" s="37">
        <f>E8+E21</f>
        <v>8701.6</v>
      </c>
    </row>
    <row r="8" spans="1:5" x14ac:dyDescent="0.25">
      <c r="A8" s="38" t="s">
        <v>0</v>
      </c>
      <c r="B8" s="36"/>
      <c r="C8" s="37">
        <f>C9+C10+C11+C12+C13+C14+C15+C16+C17+C18+C19+C20</f>
        <v>4710.8</v>
      </c>
      <c r="D8" s="37">
        <f t="shared" ref="D8:E8" si="0">D9+D10+D11+D12+D13+D14+D15+D16+D17+D18+D19+D20</f>
        <v>4828.0999999999995</v>
      </c>
      <c r="E8" s="37">
        <f t="shared" si="0"/>
        <v>4949.1000000000004</v>
      </c>
    </row>
    <row r="9" spans="1:5" x14ac:dyDescent="0.25">
      <c r="A9" s="38" t="s">
        <v>1</v>
      </c>
      <c r="B9" s="36"/>
      <c r="C9" s="39">
        <v>240</v>
      </c>
      <c r="D9" s="39">
        <v>252</v>
      </c>
      <c r="E9" s="39">
        <v>264.60000000000002</v>
      </c>
    </row>
    <row r="10" spans="1:5" x14ac:dyDescent="0.25">
      <c r="A10" s="38" t="s">
        <v>57</v>
      </c>
      <c r="B10" s="36"/>
      <c r="C10" s="39">
        <v>590</v>
      </c>
      <c r="D10" s="39">
        <v>607.70000000000005</v>
      </c>
      <c r="E10" s="39">
        <v>625.9</v>
      </c>
    </row>
    <row r="11" spans="1:5" ht="17.25" customHeight="1" x14ac:dyDescent="0.25">
      <c r="A11" s="40" t="s">
        <v>54</v>
      </c>
      <c r="B11" s="41"/>
      <c r="C11" s="39">
        <v>2300</v>
      </c>
      <c r="D11" s="39">
        <v>2369</v>
      </c>
      <c r="E11" s="39">
        <v>2440</v>
      </c>
    </row>
    <row r="12" spans="1:5" x14ac:dyDescent="0.25">
      <c r="A12" s="40" t="s">
        <v>55</v>
      </c>
      <c r="B12" s="41"/>
      <c r="C12" s="39">
        <v>620</v>
      </c>
      <c r="D12" s="39">
        <v>638.6</v>
      </c>
      <c r="E12" s="39">
        <v>657.8</v>
      </c>
    </row>
    <row r="13" spans="1:5" x14ac:dyDescent="0.25">
      <c r="A13" s="42" t="s">
        <v>56</v>
      </c>
      <c r="B13" s="41"/>
      <c r="C13" s="39">
        <v>0</v>
      </c>
      <c r="D13" s="39">
        <v>0</v>
      </c>
      <c r="E13" s="39">
        <v>0</v>
      </c>
    </row>
    <row r="14" spans="1:5" ht="25.5" x14ac:dyDescent="0.25">
      <c r="A14" s="40" t="s">
        <v>58</v>
      </c>
      <c r="B14" s="36"/>
      <c r="C14" s="39">
        <v>660.8</v>
      </c>
      <c r="D14" s="39">
        <v>660.8</v>
      </c>
      <c r="E14" s="39">
        <v>660.8</v>
      </c>
    </row>
    <row r="15" spans="1:5" x14ac:dyDescent="0.25">
      <c r="A15" s="40" t="s">
        <v>63</v>
      </c>
      <c r="B15" s="36"/>
      <c r="C15" s="39">
        <v>296</v>
      </c>
      <c r="D15" s="39">
        <v>296</v>
      </c>
      <c r="E15" s="39">
        <v>296</v>
      </c>
    </row>
    <row r="16" spans="1:5" ht="25.5" x14ac:dyDescent="0.25">
      <c r="A16" s="40" t="s">
        <v>62</v>
      </c>
      <c r="B16" s="36"/>
      <c r="C16" s="39">
        <v>0</v>
      </c>
      <c r="D16" s="39">
        <v>0</v>
      </c>
      <c r="E16" s="39">
        <v>0</v>
      </c>
    </row>
    <row r="17" spans="1:5" ht="26.25" x14ac:dyDescent="0.25">
      <c r="A17" s="38" t="s">
        <v>2</v>
      </c>
      <c r="B17" s="36"/>
      <c r="C17" s="39">
        <v>0</v>
      </c>
      <c r="D17" s="39">
        <v>0</v>
      </c>
      <c r="E17" s="39">
        <v>0</v>
      </c>
    </row>
    <row r="18" spans="1:5" x14ac:dyDescent="0.25">
      <c r="A18" s="38" t="s">
        <v>3</v>
      </c>
      <c r="B18" s="36"/>
      <c r="C18" s="39">
        <v>4</v>
      </c>
      <c r="D18" s="39">
        <v>4</v>
      </c>
      <c r="E18" s="39">
        <v>4</v>
      </c>
    </row>
    <row r="19" spans="1:5" x14ac:dyDescent="0.25">
      <c r="A19" s="38" t="s">
        <v>61</v>
      </c>
      <c r="B19" s="36"/>
      <c r="C19" s="39">
        <v>0</v>
      </c>
      <c r="D19" s="39">
        <v>0</v>
      </c>
      <c r="E19" s="39">
        <v>0</v>
      </c>
    </row>
    <row r="20" spans="1:5" x14ac:dyDescent="0.25">
      <c r="A20" s="42" t="s">
        <v>4</v>
      </c>
      <c r="B20" s="36"/>
      <c r="C20" s="39">
        <v>0</v>
      </c>
      <c r="D20" s="39">
        <v>0</v>
      </c>
      <c r="E20" s="39">
        <v>0</v>
      </c>
    </row>
    <row r="21" spans="1:5" x14ac:dyDescent="0.25">
      <c r="A21" s="38" t="s">
        <v>5</v>
      </c>
      <c r="B21" s="36">
        <v>2000</v>
      </c>
      <c r="C21" s="43">
        <f>289.5+500+900+1940</f>
        <v>3629.5</v>
      </c>
      <c r="D21" s="43">
        <f>323.3+500+900+1940</f>
        <v>3663.3</v>
      </c>
      <c r="E21" s="43">
        <f>412.5+500+900+1940</f>
        <v>3752.5</v>
      </c>
    </row>
    <row r="22" spans="1:5" x14ac:dyDescent="0.25">
      <c r="A22" s="53" t="s">
        <v>37</v>
      </c>
      <c r="B22" s="54"/>
      <c r="C22" s="54"/>
      <c r="D22" s="54"/>
      <c r="E22" s="55"/>
    </row>
    <row r="23" spans="1:5" x14ac:dyDescent="0.25">
      <c r="A23" s="3" t="s">
        <v>38</v>
      </c>
      <c r="B23" s="10" t="s">
        <v>43</v>
      </c>
      <c r="C23" s="11">
        <f>C24+C27+C29+C31+C33+C36+C38+C40+C42</f>
        <v>8340.2999999999993</v>
      </c>
      <c r="D23" s="11">
        <f>D24+D27+D29+D31+D33+D36+D38+D40+D42+D44</f>
        <v>8491.4000000000015</v>
      </c>
      <c r="E23" s="11">
        <f>E24+E27+E29+E31+E33+E36+E38+E40+E42+E44</f>
        <v>8701.6</v>
      </c>
    </row>
    <row r="24" spans="1:5" x14ac:dyDescent="0.25">
      <c r="A24" s="12" t="s">
        <v>44</v>
      </c>
      <c r="B24" s="13" t="s">
        <v>6</v>
      </c>
      <c r="C24" s="14">
        <f>C25+C26</f>
        <v>4747.5</v>
      </c>
      <c r="D24" s="14">
        <f t="shared" ref="D24:E24" si="1">D25+D26</f>
        <v>4754.5</v>
      </c>
      <c r="E24" s="14">
        <f t="shared" si="1"/>
        <v>4754.5</v>
      </c>
    </row>
    <row r="25" spans="1:5" ht="40.5" customHeight="1" x14ac:dyDescent="0.25">
      <c r="A25" s="1" t="s">
        <v>59</v>
      </c>
      <c r="B25" s="21" t="s">
        <v>60</v>
      </c>
      <c r="C25" s="16">
        <v>1421</v>
      </c>
      <c r="D25" s="16">
        <v>1421</v>
      </c>
      <c r="E25" s="16">
        <v>1421</v>
      </c>
    </row>
    <row r="26" spans="1:5" ht="51.75" customHeight="1" x14ac:dyDescent="0.25">
      <c r="A26" s="1" t="s">
        <v>7</v>
      </c>
      <c r="B26" s="15" t="s">
        <v>8</v>
      </c>
      <c r="C26" s="16">
        <v>3326.5</v>
      </c>
      <c r="D26" s="16">
        <v>3333.5</v>
      </c>
      <c r="E26" s="16">
        <v>3333.5</v>
      </c>
    </row>
    <row r="27" spans="1:5" x14ac:dyDescent="0.25">
      <c r="A27" s="19" t="s">
        <v>9</v>
      </c>
      <c r="B27" s="13" t="s">
        <v>10</v>
      </c>
      <c r="C27" s="14">
        <f>C28</f>
        <v>289.5</v>
      </c>
      <c r="D27" s="14">
        <f t="shared" ref="D27:E27" si="2">D28</f>
        <v>323.3</v>
      </c>
      <c r="E27" s="14">
        <f t="shared" si="2"/>
        <v>412.6</v>
      </c>
    </row>
    <row r="28" spans="1:5" x14ac:dyDescent="0.25">
      <c r="A28" s="1" t="s">
        <v>11</v>
      </c>
      <c r="B28" s="15" t="s">
        <v>12</v>
      </c>
      <c r="C28" s="16">
        <v>289.5</v>
      </c>
      <c r="D28" s="17">
        <v>323.3</v>
      </c>
      <c r="E28" s="18">
        <v>412.6</v>
      </c>
    </row>
    <row r="29" spans="1:5" ht="38.25" x14ac:dyDescent="0.25">
      <c r="A29" s="19" t="s">
        <v>13</v>
      </c>
      <c r="B29" s="13" t="s">
        <v>14</v>
      </c>
      <c r="C29" s="14">
        <f>C30</f>
        <v>414</v>
      </c>
      <c r="D29" s="14">
        <f t="shared" ref="D29:E29" si="3">D30</f>
        <v>414</v>
      </c>
      <c r="E29" s="14">
        <f t="shared" si="3"/>
        <v>414</v>
      </c>
    </row>
    <row r="30" spans="1:5" ht="38.25" x14ac:dyDescent="0.25">
      <c r="A30" s="1" t="s">
        <v>15</v>
      </c>
      <c r="B30" s="21" t="s">
        <v>45</v>
      </c>
      <c r="C30" s="16">
        <v>414</v>
      </c>
      <c r="D30" s="17">
        <v>414</v>
      </c>
      <c r="E30" s="18">
        <v>414</v>
      </c>
    </row>
    <row r="31" spans="1:5" x14ac:dyDescent="0.25">
      <c r="A31" s="19" t="s">
        <v>16</v>
      </c>
      <c r="B31" s="13" t="s">
        <v>17</v>
      </c>
      <c r="C31" s="20">
        <f>C32</f>
        <v>900</v>
      </c>
      <c r="D31" s="20">
        <f t="shared" ref="D31:E31" si="4">D32</f>
        <v>900</v>
      </c>
      <c r="E31" s="20">
        <f t="shared" si="4"/>
        <v>900</v>
      </c>
    </row>
    <row r="32" spans="1:5" x14ac:dyDescent="0.25">
      <c r="A32" s="1" t="s">
        <v>18</v>
      </c>
      <c r="B32" s="15" t="s">
        <v>19</v>
      </c>
      <c r="C32" s="18">
        <v>900</v>
      </c>
      <c r="D32" s="18">
        <v>900</v>
      </c>
      <c r="E32" s="18">
        <v>900</v>
      </c>
    </row>
    <row r="33" spans="1:6" ht="25.5" x14ac:dyDescent="0.25">
      <c r="A33" s="19" t="s">
        <v>20</v>
      </c>
      <c r="B33" s="13" t="s">
        <v>21</v>
      </c>
      <c r="C33" s="20">
        <f>C34+C35</f>
        <v>1569.3</v>
      </c>
      <c r="D33" s="20">
        <f t="shared" ref="D33:E33" si="5">D34+D35</f>
        <v>1580.4</v>
      </c>
      <c r="E33" s="20">
        <f t="shared" si="5"/>
        <v>1526</v>
      </c>
    </row>
    <row r="34" spans="1:6" x14ac:dyDescent="0.25">
      <c r="A34" s="1" t="s">
        <v>22</v>
      </c>
      <c r="B34" s="15" t="s">
        <v>23</v>
      </c>
      <c r="C34" s="18">
        <v>0</v>
      </c>
      <c r="D34" s="18">
        <v>0</v>
      </c>
      <c r="E34" s="18">
        <v>0</v>
      </c>
    </row>
    <row r="35" spans="1:6" x14ac:dyDescent="0.25">
      <c r="A35" s="22" t="s">
        <v>24</v>
      </c>
      <c r="B35" s="4" t="s">
        <v>25</v>
      </c>
      <c r="C35" s="9">
        <v>1569.3</v>
      </c>
      <c r="D35" s="9">
        <v>1580.4</v>
      </c>
      <c r="E35" s="9">
        <v>1526</v>
      </c>
    </row>
    <row r="36" spans="1:6" x14ac:dyDescent="0.25">
      <c r="A36" s="33" t="s">
        <v>50</v>
      </c>
      <c r="B36" s="32" t="s">
        <v>48</v>
      </c>
      <c r="C36" s="34">
        <f>C37</f>
        <v>220</v>
      </c>
      <c r="D36" s="34">
        <f t="shared" ref="D36:E36" si="6">D37</f>
        <v>200</v>
      </c>
      <c r="E36" s="34">
        <f t="shared" si="6"/>
        <v>200</v>
      </c>
    </row>
    <row r="37" spans="1:6" x14ac:dyDescent="0.25">
      <c r="A37" s="45" t="s">
        <v>51</v>
      </c>
      <c r="B37" s="23" t="s">
        <v>49</v>
      </c>
      <c r="C37" s="9">
        <v>220</v>
      </c>
      <c r="D37" s="9">
        <v>200</v>
      </c>
      <c r="E37" s="9">
        <v>200</v>
      </c>
    </row>
    <row r="38" spans="1:6" x14ac:dyDescent="0.25">
      <c r="A38" s="19" t="s">
        <v>26</v>
      </c>
      <c r="B38" s="13" t="s">
        <v>27</v>
      </c>
      <c r="C38" s="20">
        <f>C39</f>
        <v>150</v>
      </c>
      <c r="D38" s="20">
        <f>D39</f>
        <v>100</v>
      </c>
      <c r="E38" s="20">
        <f>E39</f>
        <v>100</v>
      </c>
    </row>
    <row r="39" spans="1:6" x14ac:dyDescent="0.25">
      <c r="A39" s="22" t="s">
        <v>28</v>
      </c>
      <c r="B39" s="4" t="s">
        <v>29</v>
      </c>
      <c r="C39" s="9">
        <v>150</v>
      </c>
      <c r="D39" s="9">
        <v>100</v>
      </c>
      <c r="E39" s="9">
        <v>100</v>
      </c>
    </row>
    <row r="40" spans="1:6" x14ac:dyDescent="0.25">
      <c r="A40" s="19" t="s">
        <v>30</v>
      </c>
      <c r="B40" s="24">
        <v>1100</v>
      </c>
      <c r="C40" s="20">
        <f>C41</f>
        <v>50</v>
      </c>
      <c r="D40" s="20">
        <f t="shared" ref="D40:E40" si="7">D41</f>
        <v>50</v>
      </c>
      <c r="E40" s="20">
        <f t="shared" si="7"/>
        <v>50</v>
      </c>
    </row>
    <row r="41" spans="1:6" x14ac:dyDescent="0.25">
      <c r="A41" s="1" t="s">
        <v>31</v>
      </c>
      <c r="B41" s="25">
        <v>1101</v>
      </c>
      <c r="C41" s="18">
        <v>50</v>
      </c>
      <c r="D41" s="18">
        <v>50</v>
      </c>
      <c r="E41" s="18">
        <v>50</v>
      </c>
    </row>
    <row r="42" spans="1:6" ht="51" x14ac:dyDescent="0.25">
      <c r="A42" s="19" t="s">
        <v>32</v>
      </c>
      <c r="B42" s="24">
        <v>1400</v>
      </c>
      <c r="C42" s="20">
        <f>C43</f>
        <v>0</v>
      </c>
      <c r="D42" s="20">
        <f t="shared" ref="D42:E42" si="8">D43</f>
        <v>0</v>
      </c>
      <c r="E42" s="20">
        <f t="shared" si="8"/>
        <v>0</v>
      </c>
    </row>
    <row r="43" spans="1:6" ht="38.25" x14ac:dyDescent="0.25">
      <c r="A43" s="26" t="s">
        <v>33</v>
      </c>
      <c r="B43" s="27">
        <v>1403</v>
      </c>
      <c r="C43" s="18">
        <v>0</v>
      </c>
      <c r="D43" s="18">
        <v>0</v>
      </c>
      <c r="E43" s="18">
        <v>0</v>
      </c>
    </row>
    <row r="44" spans="1:6" ht="49.5" customHeight="1" x14ac:dyDescent="0.25">
      <c r="A44" s="28" t="s">
        <v>46</v>
      </c>
      <c r="B44" s="29"/>
      <c r="C44" s="20"/>
      <c r="D44" s="20">
        <v>169.2</v>
      </c>
      <c r="E44" s="20">
        <v>344.5</v>
      </c>
    </row>
    <row r="45" spans="1:6" x14ac:dyDescent="0.25">
      <c r="A45" s="30" t="s">
        <v>39</v>
      </c>
      <c r="B45" s="31"/>
      <c r="C45" s="44">
        <f>C7-C23</f>
        <v>0</v>
      </c>
      <c r="D45" s="44">
        <f t="shared" ref="D45:E45" si="9">D7-D23</f>
        <v>0</v>
      </c>
      <c r="E45" s="44">
        <f t="shared" si="9"/>
        <v>0</v>
      </c>
    </row>
    <row r="46" spans="1:6" x14ac:dyDescent="0.25">
      <c r="C46" s="6"/>
      <c r="D46" s="6"/>
      <c r="E46" s="6"/>
    </row>
    <row r="47" spans="1:6" ht="80.25" customHeight="1" x14ac:dyDescent="0.25">
      <c r="A47" s="56"/>
      <c r="B47" s="57"/>
      <c r="C47" s="5"/>
      <c r="D47" s="2"/>
      <c r="F47" s="2"/>
    </row>
  </sheetData>
  <mergeCells count="7">
    <mergeCell ref="A6:E6"/>
    <mergeCell ref="A22:E22"/>
    <mergeCell ref="A47:B47"/>
    <mergeCell ref="A1:E1"/>
    <mergeCell ref="A3:A4"/>
    <mergeCell ref="B3:B4"/>
    <mergeCell ref="C3:E3"/>
  </mergeCells>
  <pageMargins left="1.1023622047244095" right="0.31496062992125984" top="0.74803149606299213" bottom="0.74803149606299213" header="0.31496062992125984" footer="0.31496062992125984"/>
  <pageSetup paperSize="9" scale="92" orientation="portrait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2025-11-18T10:04:49Z</dcterms:modified>
</cp:coreProperties>
</file>